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LM335" sheetId="1" r:id="rId1"/>
  </sheets>
  <definedNames>
    <definedName name="gain">'LM335'!$E$4</definedName>
    <definedName name="offset">'LM335'!$D$4</definedName>
  </definedNames>
  <calcPr fullCalcOnLoad="1"/>
</workbook>
</file>

<file path=xl/sharedStrings.xml><?xml version="1.0" encoding="utf-8"?>
<sst xmlns="http://schemas.openxmlformats.org/spreadsheetml/2006/main" count="22" uniqueCount="21">
  <si>
    <t>gain</t>
  </si>
  <si>
    <t>LM335</t>
  </si>
  <si>
    <t>T°</t>
  </si>
  <si>
    <t xml:space="preserve">   Ve    deg</t>
  </si>
  <si>
    <t>Volts</t>
  </si>
  <si>
    <t>points</t>
  </si>
  <si>
    <t>=SI(H12&lt;0;100-MOD(F12;16)*6;MOD(F12;16)*6)</t>
  </si>
  <si>
    <t>=SI(H13&lt;0;"-";"+")</t>
  </si>
  <si>
    <t>=SI(H14&lt;0;ABS(H14+1);H14)</t>
  </si>
  <si>
    <t>=G11-20</t>
  </si>
  <si>
    <t>=ENT(F12/16)</t>
  </si>
  <si>
    <t>=ENT(1023*E11/5)</t>
  </si>
  <si>
    <t>=(C12-$E$4)*gain</t>
  </si>
  <si>
    <t>=2,735+10*D12/1000</t>
  </si>
  <si>
    <t>MES</t>
  </si>
  <si>
    <t>points -offset</t>
  </si>
  <si>
    <t xml:space="preserve"> div /16</t>
  </si>
  <si>
    <t>offset ANA</t>
  </si>
  <si>
    <t>offset NUM</t>
  </si>
  <si>
    <t>MAXIMA !</t>
  </si>
  <si>
    <t xml:space="preserve">ADAPTATION pour entree ANA 1024 pts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</si>
</sst>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0" fillId="3" borderId="1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LM335!$C$19:$C$23</c:f>
              <c:numCache/>
            </c:numRef>
          </c:xVal>
          <c:yVal>
            <c:numRef>
              <c:f>LM335!$D$19:$D$23</c:f>
              <c:numCache/>
            </c:numRef>
          </c:yVal>
          <c:smooth val="1"/>
        </c:ser>
        <c:axId val="27160092"/>
        <c:axId val="43114237"/>
      </c:scatterChart>
      <c:valAx>
        <c:axId val="27160092"/>
        <c:scaling>
          <c:orientation val="minMax"/>
          <c:max val="50"/>
          <c:min val="-20"/>
        </c:scaling>
        <c:axPos val="b"/>
        <c:majorGridlines>
          <c:spPr>
            <a:ln w="3175">
              <a:solidFill>
                <a:srgbClr val="008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14237"/>
        <c:crossesAt val="-20"/>
        <c:crossBetween val="midCat"/>
        <c:dispUnits/>
      </c:valAx>
      <c:valAx>
        <c:axId val="43114237"/>
        <c:scaling>
          <c:orientation val="minMax"/>
          <c:max val="50"/>
          <c:min val="-20"/>
        </c:scaling>
        <c:axPos val="l"/>
        <c:majorGridlines>
          <c:spPr>
            <a:ln w="3175">
              <a:solidFill>
                <a:srgbClr val="008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60092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0.031</cdr:y>
    </cdr:from>
    <cdr:to>
      <cdr:x>0.09725</cdr:x>
      <cdr:y>0.098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85725"/>
          <a:ext cx="180975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°C</a:t>
          </a:r>
        </a:p>
      </cdr:txBody>
    </cdr:sp>
  </cdr:relSizeAnchor>
  <cdr:relSizeAnchor xmlns:cdr="http://schemas.openxmlformats.org/drawingml/2006/chartDrawing">
    <cdr:from>
      <cdr:x>0.93475</cdr:x>
      <cdr:y>0.8035</cdr:y>
    </cdr:from>
    <cdr:to>
      <cdr:x>0.9875</cdr:x>
      <cdr:y>0.8705</cdr:y>
    </cdr:to>
    <cdr:sp>
      <cdr:nvSpPr>
        <cdr:cNvPr id="2" name="TextBox 2"/>
        <cdr:cNvSpPr txBox="1">
          <a:spLocks noChangeArrowheads="1"/>
        </cdr:cNvSpPr>
      </cdr:nvSpPr>
      <cdr:spPr>
        <a:xfrm>
          <a:off x="4714875" y="2286000"/>
          <a:ext cx="266700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18</xdr:row>
      <xdr:rowOff>123825</xdr:rowOff>
    </xdr:from>
    <xdr:to>
      <xdr:col>13</xdr:col>
      <xdr:colOff>209550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3476625" y="3076575"/>
        <a:ext cx="5048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3"/>
  <sheetViews>
    <sheetView showGridLines="0" tabSelected="1" workbookViewId="0" topLeftCell="A1">
      <selection activeCell="J3" sqref="J3"/>
    </sheetView>
  </sheetViews>
  <sheetFormatPr defaultColWidth="11.421875" defaultRowHeight="12.75"/>
  <cols>
    <col min="2" max="2" width="12.7109375" style="0" customWidth="1"/>
    <col min="6" max="6" width="12.140625" style="0" customWidth="1"/>
    <col min="7" max="7" width="8.28125" style="0" customWidth="1"/>
    <col min="8" max="8" width="10.140625" style="0" customWidth="1"/>
    <col min="9" max="9" width="4.421875" style="0" customWidth="1"/>
    <col min="10" max="10" width="4.28125" style="0" customWidth="1"/>
    <col min="11" max="11" width="4.140625" style="0" customWidth="1"/>
  </cols>
  <sheetData>
    <row r="2" ht="13.5" thickBot="1"/>
    <row r="3" spans="4:6" ht="12.75">
      <c r="D3" s="24" t="s">
        <v>17</v>
      </c>
      <c r="E3" s="24" t="s">
        <v>0</v>
      </c>
      <c r="F3" s="24" t="s">
        <v>18</v>
      </c>
    </row>
    <row r="4" spans="2:6" ht="13.5" thickBot="1">
      <c r="B4" s="2" t="s">
        <v>1</v>
      </c>
      <c r="C4" s="2" t="s">
        <v>2</v>
      </c>
      <c r="D4" s="25">
        <v>2.534</v>
      </c>
      <c r="E4" s="25">
        <v>7.83</v>
      </c>
      <c r="F4" s="34">
        <f>E7</f>
        <v>322</v>
      </c>
    </row>
    <row r="5" spans="2:7" ht="13.5" thickBot="1">
      <c r="B5" s="22" t="s">
        <v>3</v>
      </c>
      <c r="C5" s="23"/>
      <c r="D5" s="23" t="s">
        <v>4</v>
      </c>
      <c r="E5" s="35" t="s">
        <v>5</v>
      </c>
      <c r="F5" s="37" t="s">
        <v>15</v>
      </c>
      <c r="G5" s="36" t="s">
        <v>16</v>
      </c>
    </row>
    <row r="6" spans="2:7" ht="12.75">
      <c r="B6" s="18">
        <f>2.735+10*C6/1000</f>
        <v>2.5349999999999997</v>
      </c>
      <c r="C6" s="19">
        <v>-20</v>
      </c>
      <c r="D6" s="20">
        <f>(B6-offset)*gain</f>
        <v>0.007829999999999138</v>
      </c>
      <c r="E6" s="38">
        <f>INT(1023*D6/5)</f>
        <v>1</v>
      </c>
      <c r="F6" s="42">
        <f>E6-$E$7</f>
        <v>-321</v>
      </c>
      <c r="G6" s="41">
        <f>F6/16</f>
        <v>-20.0625</v>
      </c>
    </row>
    <row r="7" spans="2:7" ht="12.75">
      <c r="B7" s="17">
        <f>2.735+10*C7/1000</f>
        <v>2.735</v>
      </c>
      <c r="C7" s="33">
        <v>0</v>
      </c>
      <c r="D7" s="33">
        <f>(B7-$D$4)*gain</f>
        <v>1.5738300000000005</v>
      </c>
      <c r="E7" s="39">
        <f>INT(1023*D7/5)</f>
        <v>322</v>
      </c>
      <c r="F7" s="43">
        <f>E7-$E$7</f>
        <v>0</v>
      </c>
      <c r="G7" s="41">
        <f>F7/16</f>
        <v>0</v>
      </c>
    </row>
    <row r="8" spans="2:7" ht="12.75">
      <c r="B8" s="17">
        <f>2.735+10*C8/1000</f>
        <v>2.935</v>
      </c>
      <c r="C8" s="16">
        <v>20</v>
      </c>
      <c r="D8" s="15">
        <f>(B8-$D$4)*gain</f>
        <v>3.139830000000002</v>
      </c>
      <c r="E8" s="40">
        <f>INT(1023*D8/5)</f>
        <v>642</v>
      </c>
      <c r="F8" s="43">
        <f>E8-$E$7</f>
        <v>320</v>
      </c>
      <c r="G8" s="41">
        <f>F8/16</f>
        <v>20</v>
      </c>
    </row>
    <row r="9" spans="2:10" ht="12.75">
      <c r="B9" s="17">
        <f>2.735+10*C9/1000</f>
        <v>3.135</v>
      </c>
      <c r="C9" s="16">
        <v>40</v>
      </c>
      <c r="D9" s="15">
        <f>(B9-$D$4)*gain</f>
        <v>4.70583</v>
      </c>
      <c r="E9" s="40">
        <f>INT(1023*D9/5)</f>
        <v>962</v>
      </c>
      <c r="F9" s="43">
        <f>E9-$E$7</f>
        <v>640</v>
      </c>
      <c r="G9" s="41">
        <f>F9/16</f>
        <v>40</v>
      </c>
      <c r="J9" s="50" t="s">
        <v>20</v>
      </c>
    </row>
    <row r="10" spans="2:8" ht="13.5" thickBot="1">
      <c r="B10" s="44">
        <f>2.735+10*C10/1000</f>
        <v>3.173</v>
      </c>
      <c r="C10" s="45">
        <v>43.8</v>
      </c>
      <c r="D10" s="46">
        <f>(B10-$D$4)*gain</f>
        <v>5.003370000000002</v>
      </c>
      <c r="E10" s="47">
        <f>INT(1023*D10/5)</f>
        <v>1023</v>
      </c>
      <c r="F10" s="48">
        <f>E10-$E$7</f>
        <v>701</v>
      </c>
      <c r="G10" s="49">
        <f>F10/16</f>
        <v>43.8125</v>
      </c>
      <c r="H10" t="s">
        <v>19</v>
      </c>
    </row>
    <row r="11" spans="2:9" ht="12.75">
      <c r="B11" s="7" t="s">
        <v>13</v>
      </c>
      <c r="C11" s="6"/>
      <c r="D11" s="1"/>
      <c r="E11" s="5"/>
      <c r="F11" s="1"/>
      <c r="G11" s="3"/>
      <c r="H11" s="1"/>
      <c r="I11" s="1"/>
    </row>
    <row r="12" spans="3:13" ht="12.75">
      <c r="C12" s="4"/>
      <c r="D12" s="8" t="s">
        <v>12</v>
      </c>
      <c r="E12" s="9"/>
      <c r="F12" s="10"/>
      <c r="G12" s="11"/>
      <c r="H12" s="10"/>
      <c r="I12" s="10"/>
      <c r="J12" s="12"/>
      <c r="K12" s="12"/>
      <c r="L12" s="12"/>
      <c r="M12" s="12"/>
    </row>
    <row r="13" spans="2:13" ht="12.75">
      <c r="B13" s="1"/>
      <c r="C13" s="6"/>
      <c r="D13" s="10"/>
      <c r="E13" s="13" t="s">
        <v>11</v>
      </c>
      <c r="F13" s="10"/>
      <c r="G13" s="11"/>
      <c r="H13" s="10"/>
      <c r="I13" s="10"/>
      <c r="J13" s="12"/>
      <c r="K13" s="12"/>
      <c r="L13" s="12"/>
      <c r="M13" s="12"/>
    </row>
    <row r="14" spans="2:13" ht="12.75">
      <c r="B14" s="26"/>
      <c r="C14" s="27"/>
      <c r="D14" s="28"/>
      <c r="E14" s="9"/>
      <c r="F14" s="8" t="s">
        <v>10</v>
      </c>
      <c r="G14" s="11"/>
      <c r="H14" s="10"/>
      <c r="I14" s="10"/>
      <c r="J14" s="12"/>
      <c r="K14" s="12"/>
      <c r="L14" s="12"/>
      <c r="M14" s="12"/>
    </row>
    <row r="15" spans="2:13" ht="12.75">
      <c r="B15" s="29"/>
      <c r="C15" s="29"/>
      <c r="D15" s="30"/>
      <c r="E15" s="12"/>
      <c r="F15" s="12"/>
      <c r="G15" s="14" t="s">
        <v>9</v>
      </c>
      <c r="H15" s="12"/>
      <c r="I15" s="12"/>
      <c r="J15" s="12"/>
      <c r="K15" s="12"/>
      <c r="L15" s="12"/>
      <c r="M15" s="12"/>
    </row>
    <row r="16" spans="2:13" ht="12.75">
      <c r="B16" s="31"/>
      <c r="C16" s="29"/>
      <c r="D16" s="32"/>
      <c r="E16" s="12"/>
      <c r="F16" s="12"/>
      <c r="G16" s="12"/>
      <c r="H16" s="14" t="s">
        <v>6</v>
      </c>
      <c r="I16" s="12"/>
      <c r="J16" s="12"/>
      <c r="K16" s="12"/>
      <c r="L16" s="12"/>
      <c r="M16" s="12"/>
    </row>
    <row r="17" spans="4:13" ht="12.75">
      <c r="D17" s="12"/>
      <c r="E17" s="12"/>
      <c r="F17" s="12"/>
      <c r="G17" s="12"/>
      <c r="H17" s="12"/>
      <c r="I17" s="14" t="s">
        <v>7</v>
      </c>
      <c r="J17" s="12"/>
      <c r="K17" s="12"/>
      <c r="L17" s="12"/>
      <c r="M17" s="12"/>
    </row>
    <row r="18" spans="3:13" ht="12.75">
      <c r="C18" s="1" t="s">
        <v>2</v>
      </c>
      <c r="D18" s="10" t="s">
        <v>14</v>
      </c>
      <c r="E18" s="12"/>
      <c r="F18" s="12"/>
      <c r="G18" s="12"/>
      <c r="H18" s="12"/>
      <c r="I18" s="12"/>
      <c r="J18" s="14" t="s">
        <v>8</v>
      </c>
      <c r="K18" s="12"/>
      <c r="L18" s="12"/>
      <c r="M18" s="12"/>
    </row>
    <row r="19" spans="3:4" ht="12.75">
      <c r="C19" s="19">
        <f>C6</f>
        <v>-20</v>
      </c>
      <c r="D19" s="21">
        <f>G6</f>
        <v>-20.0625</v>
      </c>
    </row>
    <row r="20" spans="3:4" ht="12.75">
      <c r="C20" s="19">
        <f>C7</f>
        <v>0</v>
      </c>
      <c r="D20" s="21">
        <f>G7</f>
        <v>0</v>
      </c>
    </row>
    <row r="21" spans="3:4" ht="12.75">
      <c r="C21" s="19">
        <f>C8</f>
        <v>20</v>
      </c>
      <c r="D21" s="21">
        <f>G8</f>
        <v>20</v>
      </c>
    </row>
    <row r="22" spans="3:4" ht="12.75">
      <c r="C22" s="19">
        <f>C9</f>
        <v>40</v>
      </c>
      <c r="D22" s="21">
        <f>G9</f>
        <v>40</v>
      </c>
    </row>
    <row r="23" spans="3:4" ht="12.75">
      <c r="C23" s="19">
        <f>C10</f>
        <v>43.8</v>
      </c>
      <c r="D23" s="21">
        <f>G10</f>
        <v>43.8125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résistance</dc:title>
  <dc:subject/>
  <dc:creator>Paul</dc:creator>
  <cp:keywords/>
  <dc:description/>
  <cp:lastModifiedBy>Paul</cp:lastModifiedBy>
  <dcterms:created xsi:type="dcterms:W3CDTF">2006-10-17T20:52:16Z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